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D52" i="2" l="1"/>
  <c r="E52" i="2"/>
  <c r="D55" i="2" l="1"/>
  <c r="E54" i="2"/>
  <c r="D54" i="2"/>
  <c r="E53" i="2"/>
  <c r="D53" i="2"/>
  <c r="E51" i="2" l="1"/>
  <c r="D51" i="2" l="1"/>
  <c r="D50" i="2" s="1"/>
  <c r="D14" i="2"/>
  <c r="D28" i="2"/>
  <c r="D27" i="2" s="1"/>
  <c r="E24" i="2"/>
  <c r="D24" i="2"/>
  <c r="E14" i="2"/>
  <c r="E16" i="2"/>
  <c r="D16" i="2"/>
  <c r="E20" i="2"/>
  <c r="D20" i="2"/>
  <c r="E42" i="2"/>
  <c r="D42" i="2"/>
  <c r="E38" i="2"/>
  <c r="D38" i="2"/>
  <c r="E36" i="2"/>
  <c r="D36" i="2"/>
  <c r="E12" i="2"/>
  <c r="E11" i="2" s="1"/>
  <c r="D12" i="2"/>
  <c r="E50" i="2"/>
  <c r="E28" i="2"/>
  <c r="E27" i="2" s="1"/>
  <c r="D11" i="2"/>
  <c r="D10" i="2" l="1"/>
  <c r="E10" i="2"/>
  <c r="E56" i="2" s="1"/>
  <c r="D56" i="2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<sst xmlns="http://schemas.openxmlformats.org/spreadsheetml/2006/main" count="102" uniqueCount="102">
  <si>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</si>
  <si>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</si>
  <si>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</si>
  <si>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</si>
  <si>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</si>
  <si>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</si>
  <si>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</si>
  <si>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</si>
  <si>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</si>
  <si>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</si>
  <si>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</si>
  <si>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</si>
  <si>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</si>
  <si>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</si>
  <si>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</si>
  <si>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</si>
  <si>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</si>
  <si>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</si>
  <si>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</si>
  <si>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</si>
  <si>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</si>
  <si>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</si>
  <si>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</si>
  <si>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</si>
  <si>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</si>
  <si>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</si>
  <si>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</si>
  <si>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</si>
  <si>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</si>
  <si>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</si>
  <si>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</si>
  <si>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</si>
  <si>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</si>
  <si>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</si>
  <si>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</si>
  <si>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</si>
  <si>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</si>
  <si>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</si>
  <si>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</si>
  <si>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</si>
  <si>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</si>
  <si>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</si>
  <si>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</si>
  <si>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</si>
  <si>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</si>
  <si>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</si>
  <si>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</si>
  <si>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</si>
  <si>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</si>
  <si>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</si>
  <si>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</si>
  <si>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</si>
  <si>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</si>
  <si>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</si>
  <si>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</si>
  <si>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</si>
  <si>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</si>
  <si>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</si>
  <si>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</si>
  <si>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</si>
  <si>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</si>
  <si>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</si>
  <si>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</si>
  <si>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</si>
  <si>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</si>
  <si>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</si>
  <si>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</si>
  <si>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</si>
  <si>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</si>
  <si>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</si>
  <si>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</si>
  <si>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</si>
  <si>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</si>
  <si>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</si>
  <si>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</si>
  <si>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</si>
  <si>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</si>
  <si>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</si>
  <si>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</si>
  <si>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</si>
  <si>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</si>
  <si>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</si>
  <si>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</si>
  <si>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</si>
  <si>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</si>
  <si>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</si>
  <si>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</si>
  <si>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</si>
  <si>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</si>
  <si>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</si>
  <si>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</si>
  <si>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</si>
  <si>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</si>
  <si>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</si>
  <si>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</si>
  <si>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</si>
  <si>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</si>
  <si>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</si>
  <si>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</si>
  <si>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2025 и 2026 годов</t>
  </si>
  <si>
    <t xml:space="preserve">2026 год </t>
  </si>
  <si>
    <t>от 12.12.2023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</si>
</sst>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zoomScaleNormal="100" workbookViewId="0">
      <selection activeCell="C4" sqref="C4:E4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3"/>
      <c r="B1" s="23"/>
      <c r="C1" s="23" t="s">
        <v>84</v>
      </c>
      <c r="D1" s="23"/>
      <c r="E1" s="23"/>
    </row>
    <row r="2" spans="1:5" ht="18.75" customHeight="1" x14ac:dyDescent="0.3">
      <c r="A2" s="23"/>
      <c r="B2" s="23"/>
      <c r="C2" s="23" t="s">
        <v>0</v>
      </c>
      <c r="D2" s="23"/>
      <c r="E2" s="23"/>
    </row>
    <row r="3" spans="1:5" ht="18.75" customHeight="1" x14ac:dyDescent="0.3">
      <c r="A3" s="23"/>
      <c r="B3" s="23"/>
      <c r="C3" s="23" t="s">
        <v>1</v>
      </c>
      <c r="D3" s="23"/>
      <c r="E3" s="23"/>
    </row>
    <row r="4" spans="1:5" ht="18.75" customHeight="1" x14ac:dyDescent="0.3">
      <c r="A4" s="23"/>
      <c r="B4" s="23"/>
      <c r="C4" s="23" t="s">
        <v>101</v>
      </c>
      <c r="D4" s="23"/>
      <c r="E4" s="23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31" t="s">
        <v>99</v>
      </c>
      <c r="B6" s="31"/>
      <c r="C6" s="31"/>
      <c r="D6" s="31"/>
      <c r="E6" s="31"/>
    </row>
    <row r="7" spans="1:5" ht="19.5" customHeight="1" x14ac:dyDescent="0.3">
      <c r="A7" s="10"/>
      <c r="B7" s="10"/>
      <c r="C7" s="10"/>
      <c r="D7" s="10"/>
      <c r="E7" s="11" t="s">
        <v>87</v>
      </c>
    </row>
    <row r="8" spans="1:5" ht="18.75" customHeight="1" x14ac:dyDescent="0.3">
      <c r="A8" s="24" t="s">
        <v>2</v>
      </c>
      <c r="B8" s="26" t="s">
        <v>3</v>
      </c>
      <c r="C8" s="27"/>
      <c r="D8" s="7" t="s">
        <v>92</v>
      </c>
      <c r="E8" s="7" t="s">
        <v>100</v>
      </c>
    </row>
    <row r="9" spans="1:5" ht="17.399999999999999" x14ac:dyDescent="0.3">
      <c r="A9" s="25"/>
      <c r="B9" s="28"/>
      <c r="C9" s="29"/>
      <c r="D9" s="8"/>
      <c r="E9" s="8"/>
    </row>
    <row r="10" spans="1:5" ht="18.75" customHeight="1" x14ac:dyDescent="0.3">
      <c r="A10" s="3" t="s">
        <v>4</v>
      </c>
      <c r="B10" s="17" t="s">
        <v>5</v>
      </c>
      <c r="C10" s="17"/>
      <c r="D10" s="14">
        <f>D11+D27</f>
        <v>2521911020</v>
      </c>
      <c r="E10" s="14">
        <f>E11+E27</f>
        <v>2546136423</v>
      </c>
    </row>
    <row r="11" spans="1:5" ht="18.75" customHeight="1" x14ac:dyDescent="0.3">
      <c r="A11" s="3"/>
      <c r="B11" s="21" t="s">
        <v>66</v>
      </c>
      <c r="C11" s="22"/>
      <c r="D11" s="14">
        <f>D12+D14+D16+D20+D24</f>
        <v>2227449926</v>
      </c>
      <c r="E11" s="14">
        <f>E12+E14+E16+E20+E24</f>
        <v>2302583820</v>
      </c>
    </row>
    <row r="12" spans="1:5" ht="22.5" customHeight="1" x14ac:dyDescent="0.3">
      <c r="A12" s="3" t="s">
        <v>6</v>
      </c>
      <c r="B12" s="17" t="s">
        <v>7</v>
      </c>
      <c r="C12" s="17"/>
      <c r="D12" s="14">
        <f>D13</f>
        <v>1860905796</v>
      </c>
      <c r="E12" s="14">
        <f>E13</f>
        <v>1931336855</v>
      </c>
    </row>
    <row r="13" spans="1:5" ht="18" x14ac:dyDescent="0.3">
      <c r="A13" s="5" t="s">
        <v>8</v>
      </c>
      <c r="B13" s="16" t="s">
        <v>9</v>
      </c>
      <c r="C13" s="16"/>
      <c r="D13" s="15">
        <v>1860905796</v>
      </c>
      <c r="E13" s="15">
        <v>1931336855</v>
      </c>
    </row>
    <row r="14" spans="1:5" ht="60.75" customHeight="1" x14ac:dyDescent="0.3">
      <c r="A14" s="3" t="s">
        <v>10</v>
      </c>
      <c r="B14" s="17" t="s">
        <v>11</v>
      </c>
      <c r="C14" s="17"/>
      <c r="D14" s="14">
        <f>D15</f>
        <v>18155600</v>
      </c>
      <c r="E14" s="14">
        <f>E15</f>
        <v>18611700</v>
      </c>
    </row>
    <row r="15" spans="1:5" ht="40.5" customHeight="1" x14ac:dyDescent="0.3">
      <c r="A15" s="5" t="s">
        <v>12</v>
      </c>
      <c r="B15" s="16" t="s">
        <v>13</v>
      </c>
      <c r="C15" s="16"/>
      <c r="D15" s="15">
        <v>18155600</v>
      </c>
      <c r="E15" s="15">
        <v>18611700</v>
      </c>
    </row>
    <row r="16" spans="1:5" ht="24.75" customHeight="1" x14ac:dyDescent="0.3">
      <c r="A16" s="3" t="s">
        <v>14</v>
      </c>
      <c r="B16" s="17" t="s">
        <v>15</v>
      </c>
      <c r="C16" s="17"/>
      <c r="D16" s="14">
        <f>D17+D18+D19</f>
        <v>52128000</v>
      </c>
      <c r="E16" s="14">
        <f>E17+E18+E19</f>
        <v>52921000</v>
      </c>
    </row>
    <row r="17" spans="1:6" ht="37.5" customHeight="1" x14ac:dyDescent="0.3">
      <c r="A17" s="5" t="s">
        <v>93</v>
      </c>
      <c r="B17" s="16" t="s">
        <v>94</v>
      </c>
      <c r="C17" s="16"/>
      <c r="D17" s="15">
        <v>100000</v>
      </c>
      <c r="E17" s="15">
        <v>80000</v>
      </c>
    </row>
    <row r="18" spans="1:6" ht="27.75" customHeight="1" x14ac:dyDescent="0.3">
      <c r="A18" s="5" t="s">
        <v>16</v>
      </c>
      <c r="B18" s="16" t="s">
        <v>17</v>
      </c>
      <c r="C18" s="16"/>
      <c r="D18" s="15">
        <v>1284000</v>
      </c>
      <c r="E18" s="15">
        <v>1365000</v>
      </c>
    </row>
    <row r="19" spans="1:6" ht="39" customHeight="1" x14ac:dyDescent="0.3">
      <c r="A19" s="5" t="s">
        <v>18</v>
      </c>
      <c r="B19" s="16" t="s">
        <v>19</v>
      </c>
      <c r="C19" s="16"/>
      <c r="D19" s="15">
        <v>50744000</v>
      </c>
      <c r="E19" s="15">
        <v>51476000</v>
      </c>
    </row>
    <row r="20" spans="1:6" ht="25.5" customHeight="1" x14ac:dyDescent="0.3">
      <c r="A20" s="3" t="s">
        <v>20</v>
      </c>
      <c r="B20" s="17" t="s">
        <v>21</v>
      </c>
      <c r="C20" s="17"/>
      <c r="D20" s="14">
        <f>D21+D22+D23</f>
        <v>263057530</v>
      </c>
      <c r="E20" s="14">
        <f>E21+E22+E23</f>
        <v>265565265</v>
      </c>
    </row>
    <row r="21" spans="1:6" ht="96" customHeight="1" x14ac:dyDescent="0.3">
      <c r="A21" s="5" t="s">
        <v>81</v>
      </c>
      <c r="B21" s="16" t="s">
        <v>22</v>
      </c>
      <c r="C21" s="16"/>
      <c r="D21" s="15">
        <v>100369530</v>
      </c>
      <c r="E21" s="15">
        <v>102477265</v>
      </c>
    </row>
    <row r="22" spans="1:6" ht="96" customHeight="1" x14ac:dyDescent="0.3">
      <c r="A22" s="5" t="s">
        <v>82</v>
      </c>
      <c r="B22" s="16" t="s">
        <v>23</v>
      </c>
      <c r="C22" s="16"/>
      <c r="D22" s="15">
        <v>135812000</v>
      </c>
      <c r="E22" s="15">
        <v>135812000</v>
      </c>
    </row>
    <row r="23" spans="1:6" ht="94.5" customHeight="1" x14ac:dyDescent="0.3">
      <c r="A23" s="5" t="s">
        <v>83</v>
      </c>
      <c r="B23" s="16" t="s">
        <v>24</v>
      </c>
      <c r="C23" s="16"/>
      <c r="D23" s="15">
        <v>26876000</v>
      </c>
      <c r="E23" s="15">
        <v>27276000</v>
      </c>
    </row>
    <row r="24" spans="1:6" ht="30.75" customHeight="1" x14ac:dyDescent="0.3">
      <c r="A24" s="3" t="s">
        <v>25</v>
      </c>
      <c r="B24" s="17" t="s">
        <v>26</v>
      </c>
      <c r="C24" s="17"/>
      <c r="D24" s="14">
        <f>D25+D26</f>
        <v>33203000</v>
      </c>
      <c r="E24" s="14">
        <f>E25+E26</f>
        <v>34149000</v>
      </c>
    </row>
    <row r="25" spans="1:6" s="6" customFormat="1" ht="43.5" customHeight="1" x14ac:dyDescent="0.3">
      <c r="A25" s="5" t="s">
        <v>27</v>
      </c>
      <c r="B25" s="16" t="s">
        <v>28</v>
      </c>
      <c r="C25" s="16"/>
      <c r="D25" s="15">
        <v>33028000</v>
      </c>
      <c r="E25" s="15">
        <v>34019000</v>
      </c>
    </row>
    <row r="26" spans="1:6" s="6" customFormat="1" ht="58.5" customHeight="1" x14ac:dyDescent="0.3">
      <c r="A26" s="5" t="s">
        <v>29</v>
      </c>
      <c r="B26" s="16" t="s">
        <v>30</v>
      </c>
      <c r="C26" s="16"/>
      <c r="D26" s="15">
        <v>175000</v>
      </c>
      <c r="E26" s="15">
        <v>130000</v>
      </c>
    </row>
    <row r="27" spans="1:6" s="6" customFormat="1" ht="21" customHeight="1" x14ac:dyDescent="0.3">
      <c r="A27" s="5"/>
      <c r="B27" s="21" t="s">
        <v>75</v>
      </c>
      <c r="C27" s="22"/>
      <c r="D27" s="14">
        <f>D28+D36+D38+D42+D47</f>
        <v>294461094</v>
      </c>
      <c r="E27" s="14">
        <f>E28+E36+E38+E42+E47</f>
        <v>243552603</v>
      </c>
    </row>
    <row r="28" spans="1:6" ht="56.25" customHeight="1" x14ac:dyDescent="0.3">
      <c r="A28" s="3" t="s">
        <v>31</v>
      </c>
      <c r="B28" s="17" t="s">
        <v>32</v>
      </c>
      <c r="C28" s="17"/>
      <c r="D28" s="14">
        <f>D29+D30+D31+D32+D33+D34+D35</f>
        <v>205427315</v>
      </c>
      <c r="E28" s="14">
        <f>E29+E30+E31+E32+E33+E34+E35</f>
        <v>152173724</v>
      </c>
    </row>
    <row r="29" spans="1:6" ht="114.75" customHeight="1" x14ac:dyDescent="0.3">
      <c r="A29" s="5" t="s">
        <v>76</v>
      </c>
      <c r="B29" s="16" t="s">
        <v>33</v>
      </c>
      <c r="C29" s="16"/>
      <c r="D29" s="15">
        <v>87009800</v>
      </c>
      <c r="E29" s="15">
        <v>90281400</v>
      </c>
      <c r="F29" s="9"/>
    </row>
    <row r="30" spans="1:6" ht="97.5" customHeight="1" x14ac:dyDescent="0.3">
      <c r="A30" s="5" t="s">
        <v>77</v>
      </c>
      <c r="B30" s="16" t="s">
        <v>34</v>
      </c>
      <c r="C30" s="16"/>
      <c r="D30" s="15">
        <v>11539800</v>
      </c>
      <c r="E30" s="15">
        <v>12001400</v>
      </c>
    </row>
    <row r="31" spans="1:6" ht="94.5" customHeight="1" x14ac:dyDescent="0.3">
      <c r="A31" s="5" t="s">
        <v>78</v>
      </c>
      <c r="B31" s="16" t="s">
        <v>35</v>
      </c>
      <c r="C31" s="16"/>
      <c r="D31" s="15">
        <v>6686200</v>
      </c>
      <c r="E31" s="15">
        <v>6901700</v>
      </c>
    </row>
    <row r="32" spans="1:6" ht="155.25" customHeight="1" x14ac:dyDescent="0.3">
      <c r="A32" s="5" t="s">
        <v>79</v>
      </c>
      <c r="B32" s="16" t="s">
        <v>36</v>
      </c>
      <c r="C32" s="16"/>
      <c r="D32" s="15">
        <v>8100</v>
      </c>
      <c r="E32" s="15">
        <v>8100</v>
      </c>
    </row>
    <row r="33" spans="1:5" ht="56.25" customHeight="1" x14ac:dyDescent="0.3">
      <c r="A33" s="5" t="s">
        <v>80</v>
      </c>
      <c r="B33" s="16" t="s">
        <v>37</v>
      </c>
      <c r="C33" s="16"/>
      <c r="D33" s="15">
        <v>850000</v>
      </c>
      <c r="E33" s="15">
        <v>0</v>
      </c>
    </row>
    <row r="34" spans="1:5" ht="113.25" customHeight="1" x14ac:dyDescent="0.3">
      <c r="A34" s="5" t="s">
        <v>86</v>
      </c>
      <c r="B34" s="16" t="s">
        <v>85</v>
      </c>
      <c r="C34" s="16"/>
      <c r="D34" s="15">
        <v>93072792</v>
      </c>
      <c r="E34" s="15">
        <v>38333049</v>
      </c>
    </row>
    <row r="35" spans="1:5" ht="136.5" customHeight="1" x14ac:dyDescent="0.3">
      <c r="A35" s="5" t="s">
        <v>88</v>
      </c>
      <c r="B35" s="18" t="s">
        <v>89</v>
      </c>
      <c r="C35" s="20"/>
      <c r="D35" s="15">
        <v>6260623</v>
      </c>
      <c r="E35" s="15">
        <v>4648075</v>
      </c>
    </row>
    <row r="36" spans="1:5" ht="39.75" customHeight="1" x14ac:dyDescent="0.3">
      <c r="A36" s="3" t="s">
        <v>38</v>
      </c>
      <c r="B36" s="17" t="s">
        <v>39</v>
      </c>
      <c r="C36" s="17"/>
      <c r="D36" s="14">
        <f>D37</f>
        <v>23191200</v>
      </c>
      <c r="E36" s="14">
        <f>E37</f>
        <v>23191200</v>
      </c>
    </row>
    <row r="37" spans="1:5" ht="25.5" customHeight="1" x14ac:dyDescent="0.3">
      <c r="A37" s="5" t="s">
        <v>40</v>
      </c>
      <c r="B37" s="16" t="s">
        <v>41</v>
      </c>
      <c r="C37" s="16"/>
      <c r="D37" s="15">
        <v>23191200</v>
      </c>
      <c r="E37" s="15">
        <v>23191200</v>
      </c>
    </row>
    <row r="38" spans="1:5" ht="37.5" customHeight="1" x14ac:dyDescent="0.3">
      <c r="A38" s="3" t="s">
        <v>42</v>
      </c>
      <c r="B38" s="17" t="s">
        <v>43</v>
      </c>
      <c r="C38" s="17"/>
      <c r="D38" s="14">
        <f>D39+D40+D41</f>
        <v>15767073</v>
      </c>
      <c r="E38" s="14">
        <f>E39+E40+E41</f>
        <v>15767073</v>
      </c>
    </row>
    <row r="39" spans="1:5" ht="42.75" customHeight="1" x14ac:dyDescent="0.3">
      <c r="A39" s="5" t="s">
        <v>69</v>
      </c>
      <c r="B39" s="16" t="s">
        <v>44</v>
      </c>
      <c r="C39" s="16"/>
      <c r="D39" s="15">
        <v>15289273</v>
      </c>
      <c r="E39" s="15">
        <v>15289273</v>
      </c>
    </row>
    <row r="40" spans="1:5" ht="60" customHeight="1" x14ac:dyDescent="0.3">
      <c r="A40" s="5" t="s">
        <v>68</v>
      </c>
      <c r="B40" s="16" t="s">
        <v>45</v>
      </c>
      <c r="C40" s="16"/>
      <c r="D40" s="15">
        <v>200000</v>
      </c>
      <c r="E40" s="15">
        <v>200000</v>
      </c>
    </row>
    <row r="41" spans="1:5" ht="39" customHeight="1" x14ac:dyDescent="0.3">
      <c r="A41" s="5" t="s">
        <v>67</v>
      </c>
      <c r="B41" s="16" t="s">
        <v>46</v>
      </c>
      <c r="C41" s="16"/>
      <c r="D41" s="15">
        <v>277800</v>
      </c>
      <c r="E41" s="15">
        <v>277800</v>
      </c>
    </row>
    <row r="42" spans="1:5" ht="40.5" customHeight="1" x14ac:dyDescent="0.3">
      <c r="A42" s="3" t="s">
        <v>47</v>
      </c>
      <c r="B42" s="17" t="s">
        <v>48</v>
      </c>
      <c r="C42" s="17"/>
      <c r="D42" s="14">
        <f>D43+D44+D46+D45</f>
        <v>46360500</v>
      </c>
      <c r="E42" s="14">
        <f>E43+E44+E46+E45</f>
        <v>48960600</v>
      </c>
    </row>
    <row r="43" spans="1:5" ht="115.5" customHeight="1" x14ac:dyDescent="0.3">
      <c r="A43" s="5" t="s">
        <v>70</v>
      </c>
      <c r="B43" s="16" t="s">
        <v>49</v>
      </c>
      <c r="C43" s="16"/>
      <c r="D43" s="15">
        <v>6560500</v>
      </c>
      <c r="E43" s="15">
        <v>6960600</v>
      </c>
    </row>
    <row r="44" spans="1:5" ht="60.75" customHeight="1" x14ac:dyDescent="0.3">
      <c r="A44" s="5" t="s">
        <v>71</v>
      </c>
      <c r="B44" s="16" t="s">
        <v>50</v>
      </c>
      <c r="C44" s="16"/>
      <c r="D44" s="15">
        <v>33000000</v>
      </c>
      <c r="E44" s="15">
        <v>33000000</v>
      </c>
    </row>
    <row r="45" spans="1:5" ht="74.25" customHeight="1" x14ac:dyDescent="0.3">
      <c r="A45" s="5" t="s">
        <v>95</v>
      </c>
      <c r="B45" s="16" t="s">
        <v>96</v>
      </c>
      <c r="C45" s="16"/>
      <c r="D45" s="15">
        <v>800000</v>
      </c>
      <c r="E45" s="15">
        <v>3000000</v>
      </c>
    </row>
    <row r="46" spans="1:5" ht="111" customHeight="1" x14ac:dyDescent="0.3">
      <c r="A46" s="5" t="s">
        <v>72</v>
      </c>
      <c r="B46" s="16" t="s">
        <v>51</v>
      </c>
      <c r="C46" s="16"/>
      <c r="D46" s="15">
        <v>6000000</v>
      </c>
      <c r="E46" s="15">
        <v>6000000</v>
      </c>
    </row>
    <row r="47" spans="1:5" ht="26.25" customHeight="1" x14ac:dyDescent="0.3">
      <c r="A47" s="3" t="s">
        <v>52</v>
      </c>
      <c r="B47" s="17" t="s">
        <v>53</v>
      </c>
      <c r="C47" s="17"/>
      <c r="D47" s="14">
        <v>3715006</v>
      </c>
      <c r="E47" s="14">
        <v>3460006</v>
      </c>
    </row>
    <row r="48" spans="1:5" ht="18.75" hidden="1" customHeight="1" x14ac:dyDescent="0.3">
      <c r="A48" s="4" t="s">
        <v>55</v>
      </c>
      <c r="B48" s="30" t="s">
        <v>54</v>
      </c>
      <c r="C48" s="30"/>
      <c r="D48" s="13">
        <v>26600</v>
      </c>
      <c r="E48" s="13">
        <v>26600</v>
      </c>
    </row>
    <row r="49" spans="1:5" ht="18.75" hidden="1" customHeight="1" x14ac:dyDescent="0.3">
      <c r="A49" s="4" t="s">
        <v>56</v>
      </c>
      <c r="B49" s="30" t="s">
        <v>57</v>
      </c>
      <c r="C49" s="30"/>
      <c r="D49" s="13">
        <v>500000</v>
      </c>
      <c r="E49" s="13">
        <v>500000</v>
      </c>
    </row>
    <row r="50" spans="1:5" ht="20.25" customHeight="1" x14ac:dyDescent="0.3">
      <c r="A50" s="3" t="s">
        <v>58</v>
      </c>
      <c r="B50" s="17" t="s">
        <v>59</v>
      </c>
      <c r="C50" s="17"/>
      <c r="D50" s="14">
        <f>D51</f>
        <v>4985178347</v>
      </c>
      <c r="E50" s="14">
        <f>E51</f>
        <v>4146964123</v>
      </c>
    </row>
    <row r="51" spans="1:5" ht="59.25" customHeight="1" x14ac:dyDescent="0.3">
      <c r="A51" s="5" t="s">
        <v>60</v>
      </c>
      <c r="B51" s="16" t="s">
        <v>61</v>
      </c>
      <c r="C51" s="16"/>
      <c r="D51" s="14">
        <f>D53+D54+D55+D52</f>
        <v>4985178347</v>
      </c>
      <c r="E51" s="14">
        <f>E53+E54+E55+E52</f>
        <v>4146964123</v>
      </c>
    </row>
    <row r="52" spans="1:5" ht="27" customHeight="1" x14ac:dyDescent="0.3">
      <c r="A52" s="5" t="s">
        <v>97</v>
      </c>
      <c r="B52" s="18" t="s">
        <v>98</v>
      </c>
      <c r="C52" s="19"/>
      <c r="D52" s="15">
        <f>59228051+2483775+22000000</f>
        <v>83711826</v>
      </c>
      <c r="E52" s="15">
        <f>59228051+2483775</f>
        <v>61711826</v>
      </c>
    </row>
    <row r="53" spans="1:5" ht="42" customHeight="1" x14ac:dyDescent="0.3">
      <c r="A53" s="5" t="s">
        <v>63</v>
      </c>
      <c r="B53" s="16" t="s">
        <v>64</v>
      </c>
      <c r="C53" s="16"/>
      <c r="D53" s="15">
        <f>1627327046+465455+6822666+398177335+16220523</f>
        <v>2049013025</v>
      </c>
      <c r="E53" s="15">
        <f>1307882570+477601+16220523</f>
        <v>1324580694</v>
      </c>
    </row>
    <row r="54" spans="1:5" ht="37.5" customHeight="1" x14ac:dyDescent="0.3">
      <c r="A54" s="5" t="s">
        <v>65</v>
      </c>
      <c r="B54" s="18" t="s">
        <v>74</v>
      </c>
      <c r="C54" s="32"/>
      <c r="D54" s="15">
        <f>2577697856+57688198-1155084+117950287</f>
        <v>2752181257</v>
      </c>
      <c r="E54" s="15">
        <f>2585523963+58037433-1155084+117950287</f>
        <v>2760356599</v>
      </c>
    </row>
    <row r="55" spans="1:5" ht="25.2" customHeight="1" x14ac:dyDescent="0.3">
      <c r="A55" s="12" t="s">
        <v>90</v>
      </c>
      <c r="B55" s="33" t="s">
        <v>91</v>
      </c>
      <c r="C55" s="33"/>
      <c r="D55" s="15">
        <f>315004+99957235</f>
        <v>100272239</v>
      </c>
      <c r="E55" s="15">
        <v>315004</v>
      </c>
    </row>
    <row r="56" spans="1:5" ht="18" x14ac:dyDescent="0.3">
      <c r="A56" s="3" t="s">
        <v>73</v>
      </c>
      <c r="B56" s="16" t="s">
        <v>62</v>
      </c>
      <c r="C56" s="16"/>
      <c r="D56" s="14">
        <f>D50+D10</f>
        <v>7507089367</v>
      </c>
      <c r="E56" s="14">
        <f>E50+E10</f>
        <v>6693100546</v>
      </c>
    </row>
    <row r="58" spans="1:5" x14ac:dyDescent="0.3">
      <c r="E58" s="2"/>
    </row>
    <row r="64" spans="1:5" x14ac:dyDescent="0.3">
      <c r="D64" s="2"/>
    </row>
  </sheetData>
  <mergeCells count="55">
    <mergeCell ref="B48:C48"/>
    <mergeCell ref="B49:C49"/>
    <mergeCell ref="A6:E6"/>
    <mergeCell ref="B56:C56"/>
    <mergeCell ref="B54:C54"/>
    <mergeCell ref="B53:C53"/>
    <mergeCell ref="B55:C55"/>
    <mergeCell ref="B17:C17"/>
    <mergeCell ref="B38:C38"/>
    <mergeCell ref="B18:C18"/>
    <mergeCell ref="B19:C19"/>
    <mergeCell ref="B20:C20"/>
    <mergeCell ref="B21:C21"/>
    <mergeCell ref="B42:C42"/>
    <mergeCell ref="B43:C43"/>
    <mergeCell ref="B50:C50"/>
    <mergeCell ref="B51:C51"/>
    <mergeCell ref="B44:C44"/>
    <mergeCell ref="A1:B4"/>
    <mergeCell ref="C1:E1"/>
    <mergeCell ref="C2:E2"/>
    <mergeCell ref="C3:E3"/>
    <mergeCell ref="C4:E4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52:C52"/>
    <mergeCell ref="B45:C45"/>
    <mergeCell ref="B28:C28"/>
    <mergeCell ref="B26:C26"/>
    <mergeCell ref="B35:C35"/>
    <mergeCell ref="B27:C27"/>
    <mergeCell ref="B31:C31"/>
    <mergeCell ref="B32:C32"/>
    <mergeCell ref="B29:C29"/>
    <mergeCell ref="B30:C30"/>
    <mergeCell ref="B37:C37"/>
    <mergeCell ref="B33:C33"/>
    <mergeCell ref="B34:C34"/>
    <mergeCell ref="B36:C36"/>
    <mergeCell ref="B46:C46"/>
    <mergeCell ref="B47:C47"/>
    <mergeCell ref="B22:C22"/>
    <mergeCell ref="B23:C23"/>
    <mergeCell ref="B40:C40"/>
    <mergeCell ref="B41:C41"/>
    <mergeCell ref="B25:C25"/>
    <mergeCell ref="B24:C24"/>
    <mergeCell ref="B39:C39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2024-03-14T08:27:38Z</cp:lastPrinted>
  <dcterms:created xsi:type="dcterms:W3CDTF">2021-10-29T07:42:24Z</dcterms:created>
  <dcterms:modified xsi:type="dcterms:W3CDTF">2024-09-26T10:13:37Z</dcterms:modified>
</cp:coreProperties>
</file>